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</sheets>
  <definedNames>
    <definedName name="_xlnm.Print_Titles" localSheetId="0">'для горсовета'!$11:$12</definedName>
  </definedNames>
  <calcPr calcId="125725"/>
</workbook>
</file>

<file path=xl/calcChain.xml><?xml version="1.0" encoding="utf-8"?>
<calcChain xmlns="http://schemas.openxmlformats.org/spreadsheetml/2006/main">
  <c r="C42" i="7"/>
  <c r="C26"/>
  <c r="C34" l="1"/>
  <c r="C36"/>
  <c r="C20"/>
  <c r="C40"/>
  <c r="C21" l="1"/>
  <c r="C31" l="1"/>
  <c r="C39"/>
  <c r="C38" s="1"/>
  <c r="C37" l="1"/>
  <c r="C41"/>
  <c r="C23"/>
  <c r="C19"/>
  <c r="C33" l="1"/>
  <c r="C32" s="1"/>
  <c r="C25"/>
  <c r="C18" s="1"/>
  <c r="C30"/>
  <c r="C29"/>
  <c r="C28" s="1"/>
  <c r="C16"/>
  <c r="C15" s="1"/>
  <c r="C27" l="1"/>
  <c r="C14" s="1"/>
  <c r="C13" s="1"/>
</calcChain>
</file>

<file path=xl/sharedStrings.xml><?xml version="1.0" encoding="utf-8"?>
<sst xmlns="http://schemas.openxmlformats.org/spreadsheetml/2006/main" count="72" uniqueCount="70">
  <si>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</si>
  <si>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</si>
  <si>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</si>
  <si>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</si>
  <si>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</si>
  <si>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</si>
  <si>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</si>
  <si>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</si>
  <si>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</si>
  <si>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</si>
  <si>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</si>
  <si>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</si>
  <si>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</si>
  <si>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</si>
  <si>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</si>
  <si>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</si>
  <si>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</si>
  <si>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</si>
  <si>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</si>
  <si>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</si>
  <si>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</si>
  <si>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</si>
  <si>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</si>
  <si>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</si>
  <si>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</si>
  <si>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</si>
  <si>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</si>
  <si>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</si>
  <si>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</si>
  <si>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</si>
  <si>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</si>
  <si>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</si>
  <si>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</si>
  <si>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</si>
  <si>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</si>
  <si>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</si>
  <si>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</si>
  <si>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>Приложение № 8</t>
  </si>
  <si>
    <t xml:space="preserve">Дотации бюджетам бюджетной системы Росcийской Федерации  </t>
  </si>
  <si>
    <t>2 02 20051 00 0000 151</t>
  </si>
  <si>
    <t>2 19 60010 04 0000 151</t>
  </si>
  <si>
    <t>Возврат остатков субсидий, субвенций и иных межбюджетных трансфертов, имеющих целевое назначение, прошлых лет</t>
  </si>
  <si>
    <t>2 19 00000 00 0000 151</t>
  </si>
  <si>
    <t>Возврат прочих остатков субсидий, субвенций и иных межбюджетных  трансфертов, имеющих  целевое  назначение, прошлых  лет  из бюджетов городских округов</t>
  </si>
  <si>
    <t>Субсидии бюджетам на реализацию федеральных целевых программ</t>
  </si>
  <si>
    <t>2 02 20051 04 0000 151</t>
  </si>
  <si>
    <t>Субсидии бюджетам городских округов на реализацию федеральных целевых программ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</si>
  <si>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</si>
  <si>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</si>
  <si>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</si>
  <si>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</si>
  <si>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</si>
  <si>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</si>
  <si>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</si>
  <si>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</si>
  <si>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2 18 04000 04 0000 180</t>
  </si>
  <si>
    <t>Доходы бюджетов городских округов от вовзрата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</si>
  <si>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</si>
  <si>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</si>
  <si>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2 02 25519 00 0000 151</t>
  </si>
  <si>
    <t>Субсидии бюджетам городских округов на поддержку отрасли культуры</t>
  </si>
  <si>
    <t>2 02 25519 04  0000 151</t>
  </si>
  <si>
    <t>Прочие безвозмездные поступления</t>
  </si>
  <si>
    <t>2 07 00000 00 0000 180</t>
  </si>
  <si>
    <t>Прочие безвозмездные поступления в бюджеты городских округов</t>
  </si>
  <si>
    <t>2 07 04050 04 1000 180</t>
  </si>
  <si>
    <t>2 07 04050 04 0000 180</t>
  </si>
  <si>
    <t xml:space="preserve">                                                                  Приложение № 5</t>
  </si>
  <si>
    <t xml:space="preserve">                                                                  к решению  32 сессии</t>
  </si>
  <si>
    <t xml:space="preserve">                                                                  от22.12.2017  № 538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</si>
</sst>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wrapText="1"/>
    </xf>
    <xf numFmtId="0" fontId="16" fillId="0" borderId="1" xfId="0" applyFont="1" applyBorder="1" applyAlignment="1">
      <alignment vertical="top"/>
    </xf>
    <xf numFmtId="164" fontId="10" fillId="0" borderId="2" xfId="0" applyNumberFormat="1" applyFont="1" applyFill="1" applyBorder="1" applyAlignment="1">
      <alignment horizontal="right" vertical="top" wrapText="1" shrinkToFit="1"/>
    </xf>
    <xf numFmtId="164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0" fillId="0" borderId="0" xfId="0"/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/>
    </xf>
    <xf numFmtId="164" fontId="6" fillId="0" borderId="1" xfId="0" applyNumberFormat="1" applyFont="1" applyFill="1" applyBorder="1" applyAlignment="1">
      <alignment horizontal="right" vertical="top" wrapText="1" shrinkToFit="1"/>
    </xf>
    <xf numFmtId="0" fontId="14" fillId="0" borderId="1" xfId="0" applyFont="1" applyFill="1" applyBorder="1" applyAlignment="1">
      <alignment horizontal="justify" vertical="top" wrapText="1" shrinkToFit="1"/>
    </xf>
    <xf numFmtId="164" fontId="9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0" fontId="9" fillId="0" borderId="1" xfId="0" applyFont="1" applyBorder="1"/>
    <xf numFmtId="164" fontId="9" fillId="0" borderId="1" xfId="0" applyNumberFormat="1" applyFont="1" applyBorder="1"/>
    <xf numFmtId="0" fontId="8" fillId="0" borderId="1" xfId="0" applyFont="1" applyBorder="1" applyAlignment="1">
      <alignment horizontal="justify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2"/>
  <sheetViews>
    <sheetView tabSelected="1" workbookViewId="0">
      <selection activeCell="B6" sqref="B6:C6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55" t="s">
        <v>67</v>
      </c>
      <c r="C1" s="55"/>
    </row>
    <row r="2" spans="1:3" ht="15.75">
      <c r="A2" s="16"/>
      <c r="B2" s="55" t="s">
        <v>68</v>
      </c>
      <c r="C2" s="55"/>
    </row>
    <row r="3" spans="1:3" ht="15.75">
      <c r="A3" s="16"/>
      <c r="B3" s="55" t="s">
        <v>15</v>
      </c>
      <c r="C3" s="55"/>
    </row>
    <row r="4" spans="1:3" ht="15.75">
      <c r="A4" s="16"/>
      <c r="B4" s="55" t="s">
        <v>21</v>
      </c>
      <c r="C4" s="55"/>
    </row>
    <row r="5" spans="1:3" ht="15.75">
      <c r="A5" s="16"/>
      <c r="B5" s="55" t="s">
        <v>69</v>
      </c>
      <c r="C5" s="55"/>
    </row>
    <row r="6" spans="1:3" ht="15.75">
      <c r="B6" s="56" t="s">
        <v>12</v>
      </c>
      <c r="C6" s="56"/>
    </row>
    <row r="7" spans="1:3" ht="12.6" customHeight="1">
      <c r="B7" s="2"/>
      <c r="C7" s="2"/>
    </row>
    <row r="8" spans="1:3" ht="18.75" hidden="1">
      <c r="A8" s="53"/>
      <c r="B8" s="53"/>
      <c r="C8" s="53"/>
    </row>
    <row r="9" spans="1:3" ht="41.45" customHeight="1">
      <c r="A9" s="54" t="s">
        <v>23</v>
      </c>
      <c r="B9" s="54"/>
      <c r="C9" s="54"/>
    </row>
    <row r="10" spans="1:3" ht="37.15" customHeight="1">
      <c r="A10" s="15" t="s">
        <v>37</v>
      </c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C14+C41+C37+C34</f>
        <v>2979134.68</v>
      </c>
    </row>
    <row r="14" spans="1:3" ht="49.9" customHeight="1">
      <c r="A14" s="11" t="s">
        <v>6</v>
      </c>
      <c r="B14" s="11" t="s">
        <v>2</v>
      </c>
      <c r="C14" s="18">
        <f>C15+C18+C27</f>
        <v>2981545.1000000006</v>
      </c>
    </row>
    <row r="15" spans="1:3" ht="33" customHeight="1">
      <c r="A15" s="4" t="s">
        <v>25</v>
      </c>
      <c r="B15" s="4" t="s">
        <v>38</v>
      </c>
      <c r="C15" s="19">
        <f t="shared" ref="C15:C16" si="0">C16</f>
        <v>26362</v>
      </c>
    </row>
    <row r="16" spans="1:3" ht="36" customHeight="1">
      <c r="A16" s="11" t="s">
        <v>26</v>
      </c>
      <c r="B16" s="11" t="s">
        <v>9</v>
      </c>
      <c r="C16" s="18">
        <f t="shared" si="0"/>
        <v>26362</v>
      </c>
    </row>
    <row r="17" spans="1:3" ht="33" customHeight="1">
      <c r="A17" s="29" t="s">
        <v>24</v>
      </c>
      <c r="B17" s="11" t="s">
        <v>10</v>
      </c>
      <c r="C17" s="18">
        <v>26362</v>
      </c>
    </row>
    <row r="18" spans="1:3" ht="51" customHeight="1">
      <c r="A18" s="21" t="s">
        <v>27</v>
      </c>
      <c r="B18" s="21" t="s">
        <v>18</v>
      </c>
      <c r="C18" s="19">
        <f>C25+C19+C23+C21</f>
        <v>1049028.067</v>
      </c>
    </row>
    <row r="19" spans="1:3" ht="32.25" customHeight="1">
      <c r="A19" s="21" t="s">
        <v>39</v>
      </c>
      <c r="B19" s="33" t="s">
        <v>44</v>
      </c>
      <c r="C19" s="19">
        <f>C20</f>
        <v>22087.005000000001</v>
      </c>
    </row>
    <row r="20" spans="1:3" ht="50.25" customHeight="1">
      <c r="A20" s="6" t="s">
        <v>45</v>
      </c>
      <c r="B20" s="34" t="s">
        <v>46</v>
      </c>
      <c r="C20" s="20">
        <f>21100.425+986.58</f>
        <v>22087.005000000001</v>
      </c>
    </row>
    <row r="21" spans="1:3" s="40" customFormat="1" ht="37.9" customHeight="1">
      <c r="A21" s="21" t="s">
        <v>59</v>
      </c>
      <c r="B21" s="43" t="s">
        <v>60</v>
      </c>
      <c r="C21" s="19">
        <f>C22</f>
        <v>116.6</v>
      </c>
    </row>
    <row r="22" spans="1:3" s="40" customFormat="1" ht="34.9" customHeight="1">
      <c r="A22" s="6" t="s">
        <v>61</v>
      </c>
      <c r="B22" s="6" t="s">
        <v>60</v>
      </c>
      <c r="C22" s="20">
        <v>116.6</v>
      </c>
    </row>
    <row r="23" spans="1:3" ht="92.25" customHeight="1">
      <c r="A23" s="39" t="s">
        <v>47</v>
      </c>
      <c r="B23" s="35" t="s">
        <v>48</v>
      </c>
      <c r="C23" s="38">
        <f>C24</f>
        <v>145457.29999999999</v>
      </c>
    </row>
    <row r="24" spans="1:3" ht="83.25" customHeight="1">
      <c r="A24" s="36" t="s">
        <v>49</v>
      </c>
      <c r="B24" s="34" t="s">
        <v>50</v>
      </c>
      <c r="C24" s="37">
        <v>145457.29999999999</v>
      </c>
    </row>
    <row r="25" spans="1:3" ht="23.25" customHeight="1">
      <c r="A25" s="22" t="s">
        <v>28</v>
      </c>
      <c r="B25" s="23" t="s">
        <v>19</v>
      </c>
      <c r="C25" s="26">
        <f>C26</f>
        <v>881367.16199999989</v>
      </c>
    </row>
    <row r="26" spans="1:3" ht="34.5" customHeight="1">
      <c r="A26" s="24" t="s">
        <v>29</v>
      </c>
      <c r="B26" s="25" t="s">
        <v>20</v>
      </c>
      <c r="C26" s="28">
        <f>8510.7+919.222+327.061+536556.151+22703.19+5404.076+216884.799+9203.267+80858.696</f>
        <v>881367.16199999989</v>
      </c>
    </row>
    <row r="27" spans="1:3" ht="34.9" customHeight="1">
      <c r="A27" s="4" t="s">
        <v>30</v>
      </c>
      <c r="B27" s="4" t="s">
        <v>22</v>
      </c>
      <c r="C27" s="19">
        <f>C28+C30+C32</f>
        <v>1906155.0330000003</v>
      </c>
    </row>
    <row r="28" spans="1:3" ht="49.9" customHeight="1">
      <c r="A28" s="4" t="s">
        <v>31</v>
      </c>
      <c r="B28" s="12" t="s">
        <v>7</v>
      </c>
      <c r="C28" s="19">
        <f>C29</f>
        <v>10059.859999999999</v>
      </c>
    </row>
    <row r="29" spans="1:3" ht="49.9" customHeight="1">
      <c r="A29" s="11" t="s">
        <v>32</v>
      </c>
      <c r="B29" s="11" t="s">
        <v>3</v>
      </c>
      <c r="C29" s="18">
        <f>10059.9-0.04</f>
        <v>10059.859999999999</v>
      </c>
    </row>
    <row r="30" spans="1:3" ht="51.6" customHeight="1">
      <c r="A30" s="4" t="s">
        <v>33</v>
      </c>
      <c r="B30" s="4" t="s">
        <v>4</v>
      </c>
      <c r="C30" s="19">
        <f>C31</f>
        <v>1885295.1730000002</v>
      </c>
    </row>
    <row r="31" spans="1:3" ht="48.6" customHeight="1">
      <c r="A31" s="5" t="s">
        <v>34</v>
      </c>
      <c r="B31" s="5" t="s">
        <v>8</v>
      </c>
      <c r="C31" s="20">
        <f>1821010.888+165-8164.288+51894+20389.573</f>
        <v>1885295.1730000002</v>
      </c>
    </row>
    <row r="32" spans="1:3" ht="99.75" customHeight="1">
      <c r="A32" s="14" t="s">
        <v>35</v>
      </c>
      <c r="B32" s="7" t="s">
        <v>16</v>
      </c>
      <c r="C32" s="19">
        <f>C33</f>
        <v>10800</v>
      </c>
    </row>
    <row r="33" spans="1:3" ht="98.45" customHeight="1">
      <c r="A33" s="13" t="s">
        <v>36</v>
      </c>
      <c r="B33" s="6" t="s">
        <v>17</v>
      </c>
      <c r="C33" s="20">
        <f>53946-43146</f>
        <v>10800</v>
      </c>
    </row>
    <row r="34" spans="1:3" s="40" customFormat="1" ht="15.75" customHeight="1">
      <c r="A34" s="43" t="s">
        <v>63</v>
      </c>
      <c r="B34" s="50" t="s">
        <v>62</v>
      </c>
      <c r="C34" s="51">
        <f>C35+C36</f>
        <v>454.85399999999998</v>
      </c>
    </row>
    <row r="35" spans="1:3" s="40" customFormat="1" ht="34.9" customHeight="1">
      <c r="A35" s="6" t="s">
        <v>66</v>
      </c>
      <c r="B35" s="52" t="s">
        <v>64</v>
      </c>
      <c r="C35" s="48">
        <v>150</v>
      </c>
    </row>
    <row r="36" spans="1:3" s="40" customFormat="1" ht="30.75" customHeight="1">
      <c r="A36" s="6" t="s">
        <v>65</v>
      </c>
      <c r="B36" s="52" t="s">
        <v>64</v>
      </c>
      <c r="C36" s="48">
        <f>193.968+110.886</f>
        <v>304.85399999999998</v>
      </c>
    </row>
    <row r="37" spans="1:3" s="40" customFormat="1" ht="111" customHeight="1">
      <c r="A37" s="44" t="s">
        <v>51</v>
      </c>
      <c r="B37" s="43" t="s">
        <v>52</v>
      </c>
      <c r="C37" s="45">
        <f>C38</f>
        <v>1287.3580000000002</v>
      </c>
    </row>
    <row r="38" spans="1:3" s="40" customFormat="1" ht="64.900000000000006" customHeight="1">
      <c r="A38" s="41" t="s">
        <v>53</v>
      </c>
      <c r="B38" s="41" t="s">
        <v>54</v>
      </c>
      <c r="C38" s="47">
        <f>C39</f>
        <v>1287.3580000000002</v>
      </c>
    </row>
    <row r="39" spans="1:3" s="40" customFormat="1" ht="48" customHeight="1">
      <c r="A39" s="42" t="s">
        <v>55</v>
      </c>
      <c r="B39" s="42" t="s">
        <v>56</v>
      </c>
      <c r="C39" s="48">
        <f>C40</f>
        <v>1287.3580000000002</v>
      </c>
    </row>
    <row r="40" spans="1:3" s="40" customFormat="1" ht="49.15" customHeight="1">
      <c r="A40" s="46" t="s">
        <v>57</v>
      </c>
      <c r="B40" s="46" t="s">
        <v>58</v>
      </c>
      <c r="C40" s="49">
        <f>337.038+950.32</f>
        <v>1287.3580000000002</v>
      </c>
    </row>
    <row r="41" spans="1:3" ht="63">
      <c r="A41" s="31" t="s">
        <v>42</v>
      </c>
      <c r="B41" s="4" t="s">
        <v>41</v>
      </c>
      <c r="C41" s="19">
        <f>C42</f>
        <v>-4152.6319999999996</v>
      </c>
    </row>
    <row r="42" spans="1:3" ht="78.75">
      <c r="A42" s="30" t="s">
        <v>40</v>
      </c>
      <c r="B42" s="32" t="s">
        <v>43</v>
      </c>
      <c r="C42" s="20">
        <f>5664.354-9807.67-9.316</f>
        <v>-4152.6319999999996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0866141732283472" right="0.70866141732283472" top="0.39370078740157483" bottom="0.27559055118110237" header="0.19685039370078741" footer="0.19685039370078741"/>
  <pageSetup paperSize="9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горсовета</vt:lpstr>
      <vt:lpstr>'для горсовета'!Заголовки_для_печати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2017-12-11T07:35:13Z</cp:lastPrinted>
  <dcterms:created xsi:type="dcterms:W3CDTF">2009-10-22T07:41:03Z</dcterms:created>
  <dcterms:modified xsi:type="dcterms:W3CDTF">2017-12-26T07:41:00Z</dcterms:modified>
</cp:coreProperties>
</file>